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moni\2404 Central Cuarto Trimestre\Disciplina Financiera\"/>
    </mc:Choice>
  </mc:AlternateContent>
  <xr:revisionPtr revIDLastSave="0" documentId="13_ncr:1_{A0F07DC3-3CBC-44D2-A903-D233E2B87E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2" l="1"/>
  <c r="F75" i="2"/>
  <c r="E75" i="2"/>
  <c r="F68" i="2"/>
  <c r="E68" i="2"/>
  <c r="F63" i="2"/>
  <c r="E63" i="2"/>
  <c r="E79" i="2" s="1"/>
  <c r="F57" i="2"/>
  <c r="E57" i="2"/>
  <c r="F42" i="2"/>
  <c r="F38" i="2"/>
  <c r="F31" i="2"/>
  <c r="E31" i="2"/>
  <c r="F27" i="2"/>
  <c r="F23" i="2"/>
  <c r="F19" i="2"/>
  <c r="F9" i="2"/>
  <c r="E42" i="2"/>
  <c r="E47" i="2" s="1"/>
  <c r="E59" i="2" s="1"/>
  <c r="E81" i="2" s="1"/>
  <c r="E38" i="2"/>
  <c r="E27" i="2"/>
  <c r="E23" i="2"/>
  <c r="E19" i="2"/>
  <c r="E9" i="2"/>
  <c r="C60" i="2"/>
  <c r="B60" i="2"/>
  <c r="C41" i="2"/>
  <c r="C38" i="2"/>
  <c r="C31" i="2"/>
  <c r="C25" i="2"/>
  <c r="C17" i="2"/>
  <c r="C9" i="2"/>
  <c r="B41" i="2"/>
  <c r="B38" i="2"/>
  <c r="B31" i="2"/>
  <c r="B25" i="2"/>
  <c r="B17" i="2"/>
  <c r="B9" i="2"/>
  <c r="B47" i="2" s="1"/>
  <c r="B62" i="2" s="1"/>
  <c r="F47" i="2" l="1"/>
  <c r="F59" i="2" s="1"/>
  <c r="F81" i="2" s="1"/>
  <c r="C47" i="2"/>
  <c r="C62" i="2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<sst xmlns="http://schemas.openxmlformats.org/spreadsheetml/2006/main" count="306" uniqueCount="249">
  <si>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</si>
  <si>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</si>
  <si>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</si>
  <si>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</si>
  <si>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</si>
  <si>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</si>
  <si>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</si>
  <si>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</si>
  <si>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</si>
  <si>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</si>
  <si>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</si>
  <si>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</si>
  <si>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</si>
  <si>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</si>
  <si>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</si>
  <si>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</si>
  <si>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</si>
  <si>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</si>
  <si>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</si>
  <si>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</si>
  <si>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</si>
  <si>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</si>
  <si>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</si>
  <si>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</si>
  <si>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</si>
  <si>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</si>
  <si>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</si>
  <si>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</si>
  <si>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</si>
  <si>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</si>
  <si>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</si>
  <si>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</si>
  <si>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</si>
  <si>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</si>
  <si>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</si>
  <si>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</si>
  <si>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</si>
  <si>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</si>
  <si>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</si>
  <si>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</si>
  <si>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</si>
  <si>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</si>
  <si>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</si>
  <si>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</si>
  <si>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</si>
  <si>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</si>
  <si>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</si>
  <si>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</si>
  <si>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</si>
  <si>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</si>
  <si>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</si>
  <si>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</si>
  <si>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</si>
  <si>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</si>
  <si>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</si>
  <si>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</si>
  <si>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</si>
  <si>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</si>
  <si>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</si>
  <si>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</si>
  <si>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</si>
  <si>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</si>
  <si>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</si>
  <si>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</si>
  <si>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</si>
  <si>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</si>
  <si>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</si>
  <si>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</si>
  <si>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</si>
  <si>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</si>
  <si>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</si>
  <si>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</si>
  <si>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</si>
  <si>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</si>
  <si>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</si>
  <si>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</si>
  <si>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</si>
  <si>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</si>
  <si>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</si>
  <si>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</si>
  <si>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</si>
  <si>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</si>
  <si>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</si>
  <si>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</si>
  <si>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</si>
  <si>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</si>
  <si>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</si>
  <si>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</si>
  <si>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</si>
  <si>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</si>
  <si>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</si>
  <si>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</si>
  <si>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</si>
  <si>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</si>
  <si>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</si>
  <si>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</si>
  <si>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</si>
  <si>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</si>
  <si>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</si>
  <si>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</si>
  <si>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</si>
  <si>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</si>
  <si>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</si>
  <si>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</si>
  <si>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</si>
  <si>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</si>
  <si>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</si>
  <si>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</si>
  <si>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</si>
  <si>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</si>
  <si>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</si>
  <si>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</si>
  <si>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</si>
  <si>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</si>
  <si>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</si>
  <si>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</si>
  <si>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</si>
  <si>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</si>
  <si>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</si>
  <si>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</si>
  <si>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</si>
  <si>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</si>
  <si>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</si>
  <si>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</si>
  <si>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</si>
  <si>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</si>
  <si>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</si>
  <si>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</si>
  <si>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</si>
  <si>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</si>
  <si>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</si>
  <si>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</si>
  <si>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</si>
  <si>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</si>
  <si>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</si>
  <si>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</si>
  <si>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</si>
  <si>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</si>
  <si>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</si>
  <si>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</si>
  <si>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</si>
  <si>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</si>
  <si>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</si>
  <si>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</si>
  <si>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</si>
  <si>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</si>
  <si>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</si>
  <si>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</si>
  <si>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</si>
  <si>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</si>
  <si>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</si>
  <si>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</si>
  <si>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</si>
  <si>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</si>
  <si>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</si>
  <si>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</si>
  <si>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</si>
  <si>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</si>
  <si>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</si>
  <si>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</si>
  <si>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</si>
  <si>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</si>
  <si>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</si>
  <si>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</si>
  <si>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</si>
  <si>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</si>
  <si>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</si>
  <si>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</si>
  <si>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</si>
  <si>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</si>
  <si>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</si>
  <si>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</si>
  <si>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</si>
  <si>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</si>
  <si>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</si>
  <si>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</si>
  <si>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</si>
  <si>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</si>
  <si>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</si>
  <si>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</si>
  <si>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</si>
  <si>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</si>
  <si>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</si>
  <si>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</si>
  <si>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</si>
  <si>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</si>
  <si>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</si>
  <si>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</si>
  <si>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</si>
  <si>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</si>
  <si>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</si>
  <si>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</si>
  <si>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</si>
  <si>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</si>
  <si>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</si>
  <si>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</si>
  <si>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</si>
  <si>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</si>
  <si>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</si>
  <si>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</si>
  <si>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</si>
  <si>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</si>
  <si>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</si>
  <si>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</si>
  <si>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</si>
  <si>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</si>
  <si>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</si>
  <si>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</si>
  <si>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</si>
  <si>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</si>
  <si>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</si>
  <si>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</si>
  <si>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</si>
  <si>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</si>
  <si>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</si>
  <si>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</si>
  <si>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</si>
  <si>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</si>
  <si>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</si>
  <si>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</si>
  <si>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</si>
  <si>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</si>
  <si>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</si>
  <si>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</si>
  <si>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</si>
  <si>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</si>
  <si>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</si>
  <si>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</si>
  <si>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</si>
  <si>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</si>
  <si>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</si>
  <si>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</si>
  <si>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</si>
  <si>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</si>
  <si>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</si>
  <si>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</si>
  <si>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</si>
  <si>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</si>
  <si>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</si>
  <si>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</si>
  <si>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</si>
  <si>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</si>
  <si>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</si>
  <si>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</si>
  <si>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</si>
  <si>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</si>
  <si>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</si>
  <si>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Municipio de Yuriria</t>
  </si>
  <si>
    <t>Al 31 de Diciembre de 2023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</si>
</sst>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4" fontId="0" fillId="0" borderId="14" xfId="0" applyNumberFormat="1" applyFill="1" applyBorder="1" applyAlignment="1">
      <alignment vertical="center"/>
    </xf>
    <xf numFmtId="4" fontId="0" fillId="0" borderId="14" xfId="0" applyNumberForma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4" xr:uid="{00000000-0005-0000-0000-000001000000}"/>
    <cellStyle name="Millares 3" xfId="5" xr:uid="{00000000-0005-0000-0000-000002000000}"/>
    <cellStyle name="Millares 4" xfId="6" xr:uid="{00000000-0005-0000-0000-000003000000}"/>
    <cellStyle name="Millares 5" xfId="9" xr:uid="{00000000-0005-0000-0000-000004000000}"/>
    <cellStyle name="Normal" xfId="0" builtinId="0"/>
    <cellStyle name="Normal 2" xfId="3" xr:uid="{00000000-0005-0000-0000-000006000000}"/>
    <cellStyle name="Normal 2 2" xfId="2" xr:uid="{00000000-0005-0000-0000-000007000000}"/>
    <cellStyle name="Normal 2 3" xfId="8" xr:uid="{00000000-0005-0000-0000-000008000000}"/>
    <cellStyle name="Normal 3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82"/>
  <sheetViews>
    <sheetView showGridLines="0" tabSelected="1" zoomScale="75" zoomScaleNormal="75" workbookViewId="0">
      <selection activeCell="E26" sqref="E2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  <col min="7" max="7" width="13.140625" bestFit="1" customWidth="1"/>
  </cols>
  <sheetData>
    <row r="1" spans="1:6" ht="40.9" customHeight="1" x14ac:dyDescent="0.25">
      <c r="A1" s="77" t="s">
        <v>0</v>
      </c>
      <c r="B1" s="78"/>
      <c r="C1" s="78"/>
      <c r="D1" s="78"/>
      <c r="E1" s="78"/>
      <c r="F1" s="79"/>
    </row>
    <row r="2" spans="1:6" ht="15" customHeight="1" x14ac:dyDescent="0.25">
      <c r="A2" s="49" t="s">
        <v>247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248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245</v>
      </c>
      <c r="C6" s="1" t="s">
        <v>246</v>
      </c>
      <c r="D6" s="15" t="s">
        <v>4</v>
      </c>
      <c r="E6" s="14" t="s">
        <v>245</v>
      </c>
      <c r="F6" s="1" t="s">
        <v>246</v>
      </c>
    </row>
    <row r="7" spans="1:6" ht="12.95" customHeight="1" x14ac:dyDescent="0.25">
      <c r="A7" s="16" t="s">
        <v>5</v>
      </c>
      <c r="B7" s="17"/>
      <c r="C7" s="17"/>
      <c r="D7" s="16" t="s">
        <v>6</v>
      </c>
      <c r="E7" s="17"/>
      <c r="F7" s="17"/>
    </row>
    <row r="8" spans="1:6" x14ac:dyDescent="0.25">
      <c r="A8" s="2" t="s">
        <v>7</v>
      </c>
      <c r="B8" s="18"/>
      <c r="C8" s="18"/>
      <c r="D8" s="2" t="s">
        <v>8</v>
      </c>
      <c r="E8" s="18"/>
      <c r="F8" s="18"/>
    </row>
    <row r="9" spans="1:6" x14ac:dyDescent="0.25">
      <c r="A9" s="19" t="s">
        <v>9</v>
      </c>
      <c r="B9" s="20">
        <f>SUM(B10:B16)</f>
        <v>3315695.14</v>
      </c>
      <c r="C9" s="20">
        <f>SUM(C10:C16)</f>
        <v>9634991.3800000008</v>
      </c>
      <c r="D9" s="19" t="s">
        <v>10</v>
      </c>
      <c r="E9" s="20">
        <f>SUM(E10:E18)</f>
        <v>14137594.529999999</v>
      </c>
      <c r="F9" s="20">
        <f>SUM(F10:F18)</f>
        <v>26098416.600000001</v>
      </c>
    </row>
    <row r="10" spans="1:6" x14ac:dyDescent="0.25">
      <c r="A10" s="21" t="s">
        <v>11</v>
      </c>
      <c r="B10" s="20">
        <v>0</v>
      </c>
      <c r="C10" s="20">
        <v>0</v>
      </c>
      <c r="D10" s="21" t="s">
        <v>12</v>
      </c>
      <c r="E10" s="20">
        <v>62772.73</v>
      </c>
      <c r="F10" s="20">
        <v>94103.4</v>
      </c>
    </row>
    <row r="11" spans="1:6" x14ac:dyDescent="0.25">
      <c r="A11" s="21" t="s">
        <v>13</v>
      </c>
      <c r="B11" s="20">
        <v>3315695.14</v>
      </c>
      <c r="C11" s="20">
        <v>9634991.3800000008</v>
      </c>
      <c r="D11" s="21" t="s">
        <v>14</v>
      </c>
      <c r="E11" s="20">
        <v>3439691.48</v>
      </c>
      <c r="F11" s="20">
        <v>11047076.42</v>
      </c>
    </row>
    <row r="12" spans="1:6" x14ac:dyDescent="0.25">
      <c r="A12" s="21" t="s">
        <v>15</v>
      </c>
      <c r="B12" s="20">
        <v>0</v>
      </c>
      <c r="C12" s="20">
        <v>0</v>
      </c>
      <c r="D12" s="21" t="s">
        <v>16</v>
      </c>
      <c r="E12" s="20">
        <v>6565288.0899999999</v>
      </c>
      <c r="F12" s="20">
        <v>7293777.75</v>
      </c>
    </row>
    <row r="13" spans="1:6" x14ac:dyDescent="0.25">
      <c r="A13" s="21" t="s">
        <v>17</v>
      </c>
      <c r="B13" s="20">
        <v>0</v>
      </c>
      <c r="C13" s="20">
        <v>0</v>
      </c>
      <c r="D13" s="21" t="s">
        <v>18</v>
      </c>
      <c r="E13" s="20">
        <v>0</v>
      </c>
      <c r="F13" s="20">
        <v>0</v>
      </c>
    </row>
    <row r="14" spans="1:6" x14ac:dyDescent="0.25">
      <c r="A14" s="21" t="s">
        <v>19</v>
      </c>
      <c r="B14" s="20">
        <v>0</v>
      </c>
      <c r="C14" s="20">
        <v>0</v>
      </c>
      <c r="D14" s="21" t="s">
        <v>20</v>
      </c>
      <c r="E14" s="20">
        <v>572076.19999999995</v>
      </c>
      <c r="F14" s="20">
        <v>1093835.1399999999</v>
      </c>
    </row>
    <row r="15" spans="1:6" x14ac:dyDescent="0.25">
      <c r="A15" s="21" t="s">
        <v>21</v>
      </c>
      <c r="B15" s="20">
        <v>0</v>
      </c>
      <c r="C15" s="20">
        <v>0</v>
      </c>
      <c r="D15" s="21" t="s">
        <v>22</v>
      </c>
      <c r="E15" s="20">
        <v>0</v>
      </c>
      <c r="F15" s="20">
        <v>0</v>
      </c>
    </row>
    <row r="16" spans="1:6" x14ac:dyDescent="0.25">
      <c r="A16" s="21" t="s">
        <v>23</v>
      </c>
      <c r="B16" s="20">
        <v>0</v>
      </c>
      <c r="C16" s="20">
        <v>0</v>
      </c>
      <c r="D16" s="21" t="s">
        <v>24</v>
      </c>
      <c r="E16" s="20">
        <v>2408886.11</v>
      </c>
      <c r="F16" s="20">
        <v>5363218.99</v>
      </c>
    </row>
    <row r="17" spans="1:6" x14ac:dyDescent="0.25">
      <c r="A17" s="19" t="s">
        <v>25</v>
      </c>
      <c r="B17" s="20">
        <f>SUM(B18:B24)</f>
        <v>6244631.0499999998</v>
      </c>
      <c r="C17" s="20">
        <f>SUM(C18:C24)</f>
        <v>8599905.7300000004</v>
      </c>
      <c r="D17" s="21" t="s">
        <v>26</v>
      </c>
      <c r="E17" s="20">
        <v>0</v>
      </c>
      <c r="F17" s="20">
        <v>0</v>
      </c>
    </row>
    <row r="18" spans="1:6" x14ac:dyDescent="0.25">
      <c r="A18" s="21" t="s">
        <v>27</v>
      </c>
      <c r="B18" s="20">
        <v>11760.17</v>
      </c>
      <c r="C18" s="20">
        <v>2450673.94</v>
      </c>
      <c r="D18" s="21" t="s">
        <v>28</v>
      </c>
      <c r="E18" s="20">
        <v>1088879.92</v>
      </c>
      <c r="F18" s="20">
        <v>1206404.8999999999</v>
      </c>
    </row>
    <row r="19" spans="1:6" x14ac:dyDescent="0.25">
      <c r="A19" s="21" t="s">
        <v>29</v>
      </c>
      <c r="B19" s="20">
        <v>132456.4</v>
      </c>
      <c r="C19" s="20">
        <v>161008.43</v>
      </c>
      <c r="D19" s="19" t="s">
        <v>30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31</v>
      </c>
      <c r="B20" s="20">
        <v>57748.49</v>
      </c>
      <c r="C20" s="20">
        <v>171410.03</v>
      </c>
      <c r="D20" s="21" t="s">
        <v>32</v>
      </c>
      <c r="E20" s="20">
        <v>0</v>
      </c>
      <c r="F20" s="20">
        <v>0</v>
      </c>
    </row>
    <row r="21" spans="1:6" x14ac:dyDescent="0.25">
      <c r="A21" s="21" t="s">
        <v>33</v>
      </c>
      <c r="B21" s="20">
        <v>3536018.11</v>
      </c>
      <c r="C21" s="20">
        <v>3336019.11</v>
      </c>
      <c r="D21" s="21" t="s">
        <v>34</v>
      </c>
      <c r="E21" s="76">
        <v>0</v>
      </c>
      <c r="F21" s="76">
        <v>0</v>
      </c>
    </row>
    <row r="22" spans="1:6" x14ac:dyDescent="0.25">
      <c r="A22" s="21" t="s">
        <v>35</v>
      </c>
      <c r="B22" s="20">
        <v>0</v>
      </c>
      <c r="C22" s="20">
        <v>0</v>
      </c>
      <c r="D22" s="21" t="s">
        <v>36</v>
      </c>
      <c r="E22" s="76">
        <v>0</v>
      </c>
      <c r="F22" s="76">
        <v>0</v>
      </c>
    </row>
    <row r="23" spans="1:6" x14ac:dyDescent="0.25">
      <c r="A23" s="21" t="s">
        <v>37</v>
      </c>
      <c r="B23" s="20">
        <v>0</v>
      </c>
      <c r="C23" s="20">
        <v>0</v>
      </c>
      <c r="D23" s="19" t="s">
        <v>38</v>
      </c>
      <c r="E23" s="76">
        <f>SUM(E24:E25)</f>
        <v>0</v>
      </c>
      <c r="F23" s="76">
        <f>SUM(F24:F25)</f>
        <v>-4500000</v>
      </c>
    </row>
    <row r="24" spans="1:6" x14ac:dyDescent="0.25">
      <c r="A24" s="21" t="s">
        <v>39</v>
      </c>
      <c r="B24" s="20">
        <v>2506647.88</v>
      </c>
      <c r="C24" s="20">
        <v>2480794.2200000002</v>
      </c>
      <c r="D24" s="21" t="s">
        <v>40</v>
      </c>
      <c r="E24" s="76">
        <v>0</v>
      </c>
      <c r="F24" s="76">
        <v>-4500000</v>
      </c>
    </row>
    <row r="25" spans="1:6" x14ac:dyDescent="0.25">
      <c r="A25" s="19" t="s">
        <v>41</v>
      </c>
      <c r="B25" s="20">
        <f>SUM(B26:B30)</f>
        <v>1855220.7</v>
      </c>
      <c r="C25" s="20">
        <f>SUM(C26:C30)</f>
        <v>11613811.43</v>
      </c>
      <c r="D25" s="21" t="s">
        <v>42</v>
      </c>
      <c r="E25" s="76">
        <v>0</v>
      </c>
      <c r="F25" s="76">
        <v>0</v>
      </c>
    </row>
    <row r="26" spans="1:6" x14ac:dyDescent="0.25">
      <c r="A26" s="21" t="s">
        <v>43</v>
      </c>
      <c r="B26" s="20">
        <v>60900</v>
      </c>
      <c r="C26" s="20">
        <v>2426180.2999999998</v>
      </c>
      <c r="D26" s="19" t="s">
        <v>44</v>
      </c>
      <c r="E26" s="76">
        <v>0</v>
      </c>
      <c r="F26" s="76">
        <v>0</v>
      </c>
    </row>
    <row r="27" spans="1:6" x14ac:dyDescent="0.25">
      <c r="A27" s="21" t="s">
        <v>45</v>
      </c>
      <c r="B27" s="20">
        <v>105484.5</v>
      </c>
      <c r="C27" s="20">
        <v>105484.5</v>
      </c>
      <c r="D27" s="19" t="s">
        <v>46</v>
      </c>
      <c r="E27" s="76">
        <f>SUM(E28:E30)</f>
        <v>10000000</v>
      </c>
      <c r="F27" s="76">
        <f>SUM(F28:F30)</f>
        <v>0</v>
      </c>
    </row>
    <row r="28" spans="1:6" x14ac:dyDescent="0.25">
      <c r="A28" s="21" t="s">
        <v>47</v>
      </c>
      <c r="B28" s="20">
        <v>0</v>
      </c>
      <c r="C28" s="20">
        <v>0</v>
      </c>
      <c r="D28" s="21" t="s">
        <v>48</v>
      </c>
      <c r="E28" s="76">
        <v>0</v>
      </c>
      <c r="F28" s="76">
        <v>0</v>
      </c>
    </row>
    <row r="29" spans="1:6" x14ac:dyDescent="0.25">
      <c r="A29" s="21" t="s">
        <v>49</v>
      </c>
      <c r="B29" s="20">
        <v>1688836.2</v>
      </c>
      <c r="C29" s="20">
        <v>9082146.6300000008</v>
      </c>
      <c r="D29" s="21" t="s">
        <v>50</v>
      </c>
      <c r="E29" s="76">
        <v>0</v>
      </c>
      <c r="F29" s="76">
        <v>0</v>
      </c>
    </row>
    <row r="30" spans="1:6" x14ac:dyDescent="0.25">
      <c r="A30" s="21" t="s">
        <v>51</v>
      </c>
      <c r="B30" s="20">
        <v>0</v>
      </c>
      <c r="C30" s="20">
        <v>0</v>
      </c>
      <c r="D30" s="21" t="s">
        <v>52</v>
      </c>
      <c r="E30" s="76">
        <v>10000000</v>
      </c>
      <c r="F30" s="76">
        <v>0</v>
      </c>
    </row>
    <row r="31" spans="1:6" x14ac:dyDescent="0.25">
      <c r="A31" s="19" t="s">
        <v>53</v>
      </c>
      <c r="B31" s="20">
        <f>SUM(B32:B36)</f>
        <v>0</v>
      </c>
      <c r="C31" s="20">
        <f>SUM(C32:C36)</f>
        <v>0</v>
      </c>
      <c r="D31" s="19" t="s">
        <v>54</v>
      </c>
      <c r="E31" s="76">
        <f>SUM(E32:E37)</f>
        <v>0</v>
      </c>
      <c r="F31" s="76">
        <f>SUM(F32:F37)</f>
        <v>0</v>
      </c>
    </row>
    <row r="32" spans="1:6" x14ac:dyDescent="0.25">
      <c r="A32" s="21" t="s">
        <v>55</v>
      </c>
      <c r="B32" s="20">
        <v>0</v>
      </c>
      <c r="C32" s="20">
        <v>0</v>
      </c>
      <c r="D32" s="21" t="s">
        <v>56</v>
      </c>
      <c r="E32" s="76">
        <v>0</v>
      </c>
      <c r="F32" s="76">
        <v>0</v>
      </c>
    </row>
    <row r="33" spans="1:6" ht="14.45" customHeight="1" x14ac:dyDescent="0.25">
      <c r="A33" s="21" t="s">
        <v>57</v>
      </c>
      <c r="B33" s="20">
        <v>0</v>
      </c>
      <c r="C33" s="20">
        <v>0</v>
      </c>
      <c r="D33" s="21" t="s">
        <v>58</v>
      </c>
      <c r="E33" s="76">
        <v>0</v>
      </c>
      <c r="F33" s="76">
        <v>0</v>
      </c>
    </row>
    <row r="34" spans="1:6" ht="14.45" customHeight="1" x14ac:dyDescent="0.25">
      <c r="A34" s="21" t="s">
        <v>59</v>
      </c>
      <c r="B34" s="20">
        <v>0</v>
      </c>
      <c r="C34" s="20">
        <v>0</v>
      </c>
      <c r="D34" s="21" t="s">
        <v>60</v>
      </c>
      <c r="E34" s="20">
        <v>0</v>
      </c>
      <c r="F34" s="20">
        <v>0</v>
      </c>
    </row>
    <row r="35" spans="1:6" ht="14.45" customHeight="1" x14ac:dyDescent="0.25">
      <c r="A35" s="21" t="s">
        <v>61</v>
      </c>
      <c r="B35" s="20">
        <v>0</v>
      </c>
      <c r="C35" s="20">
        <v>0</v>
      </c>
      <c r="D35" s="21" t="s">
        <v>62</v>
      </c>
      <c r="E35" s="20">
        <v>0</v>
      </c>
      <c r="F35" s="20">
        <v>0</v>
      </c>
    </row>
    <row r="36" spans="1:6" ht="14.45" customHeight="1" x14ac:dyDescent="0.25">
      <c r="A36" s="21" t="s">
        <v>63</v>
      </c>
      <c r="B36" s="20">
        <v>0</v>
      </c>
      <c r="C36" s="20">
        <v>0</v>
      </c>
      <c r="D36" s="21" t="s">
        <v>64</v>
      </c>
      <c r="E36" s="20">
        <v>0</v>
      </c>
      <c r="F36" s="20">
        <v>0</v>
      </c>
    </row>
    <row r="37" spans="1:6" ht="14.45" customHeight="1" x14ac:dyDescent="0.25">
      <c r="A37" s="19" t="s">
        <v>65</v>
      </c>
      <c r="B37" s="20">
        <v>0</v>
      </c>
      <c r="C37" s="20">
        <v>0</v>
      </c>
      <c r="D37" s="21" t="s">
        <v>66</v>
      </c>
      <c r="E37" s="20">
        <v>0</v>
      </c>
      <c r="F37" s="20">
        <v>0</v>
      </c>
    </row>
    <row r="38" spans="1:6" x14ac:dyDescent="0.25">
      <c r="A38" s="19" t="s">
        <v>67</v>
      </c>
      <c r="B38" s="20">
        <f>SUM(B39:B40)</f>
        <v>0</v>
      </c>
      <c r="C38" s="20">
        <f>SUM(C39:C40)</f>
        <v>0</v>
      </c>
      <c r="D38" s="19" t="s">
        <v>68</v>
      </c>
      <c r="E38" s="20">
        <f>SUM(E39:E41)</f>
        <v>0</v>
      </c>
      <c r="F38" s="20">
        <f>SUM(F39:F41)</f>
        <v>0</v>
      </c>
    </row>
    <row r="39" spans="1:6" x14ac:dyDescent="0.25">
      <c r="A39" s="21" t="s">
        <v>69</v>
      </c>
      <c r="B39" s="20">
        <v>0</v>
      </c>
      <c r="C39" s="20">
        <v>0</v>
      </c>
      <c r="D39" s="21" t="s">
        <v>70</v>
      </c>
      <c r="E39" s="20">
        <v>0</v>
      </c>
      <c r="F39" s="20">
        <v>0</v>
      </c>
    </row>
    <row r="40" spans="1:6" x14ac:dyDescent="0.25">
      <c r="A40" s="21" t="s">
        <v>71</v>
      </c>
      <c r="B40" s="20">
        <v>0</v>
      </c>
      <c r="C40" s="20">
        <v>0</v>
      </c>
      <c r="D40" s="21" t="s">
        <v>72</v>
      </c>
      <c r="E40" s="20">
        <v>0</v>
      </c>
      <c r="F40" s="20">
        <v>0</v>
      </c>
    </row>
    <row r="41" spans="1:6" x14ac:dyDescent="0.25">
      <c r="A41" s="19" t="s">
        <v>73</v>
      </c>
      <c r="B41" s="20">
        <f>SUM(B42:B45)</f>
        <v>0</v>
      </c>
      <c r="C41" s="20">
        <f>SUM(C42:C45)</f>
        <v>0</v>
      </c>
      <c r="D41" s="21" t="s">
        <v>74</v>
      </c>
      <c r="E41" s="20">
        <v>0</v>
      </c>
      <c r="F41" s="20">
        <v>0</v>
      </c>
    </row>
    <row r="42" spans="1:6" x14ac:dyDescent="0.25">
      <c r="A42" s="21" t="s">
        <v>75</v>
      </c>
      <c r="B42" s="20">
        <v>0</v>
      </c>
      <c r="C42" s="20">
        <v>0</v>
      </c>
      <c r="D42" s="19" t="s">
        <v>76</v>
      </c>
      <c r="E42" s="20">
        <f>SUM(E43:E46)</f>
        <v>-7.75</v>
      </c>
      <c r="F42" s="20">
        <f>SUM(F43:F46)</f>
        <v>-7.75</v>
      </c>
    </row>
    <row r="43" spans="1:6" x14ac:dyDescent="0.25">
      <c r="A43" s="21" t="s">
        <v>77</v>
      </c>
      <c r="B43" s="20">
        <v>0</v>
      </c>
      <c r="C43" s="20">
        <v>0</v>
      </c>
      <c r="D43" s="21" t="s">
        <v>78</v>
      </c>
      <c r="E43" s="20">
        <v>0</v>
      </c>
      <c r="F43" s="20">
        <v>0</v>
      </c>
    </row>
    <row r="44" spans="1:6" x14ac:dyDescent="0.25">
      <c r="A44" s="21" t="s">
        <v>79</v>
      </c>
      <c r="B44" s="20">
        <v>0</v>
      </c>
      <c r="C44" s="20">
        <v>0</v>
      </c>
      <c r="D44" s="21" t="s">
        <v>80</v>
      </c>
      <c r="E44" s="20">
        <v>0</v>
      </c>
      <c r="F44" s="20">
        <v>0</v>
      </c>
    </row>
    <row r="45" spans="1:6" x14ac:dyDescent="0.25">
      <c r="A45" s="21" t="s">
        <v>81</v>
      </c>
      <c r="B45" s="20">
        <v>0</v>
      </c>
      <c r="C45" s="20">
        <v>0</v>
      </c>
      <c r="D45" s="21" t="s">
        <v>82</v>
      </c>
      <c r="E45" s="20">
        <v>-7.75</v>
      </c>
      <c r="F45" s="20">
        <v>-7.75</v>
      </c>
    </row>
    <row r="46" spans="1:6" x14ac:dyDescent="0.25">
      <c r="A46" s="18"/>
      <c r="B46" s="22"/>
      <c r="C46" s="22"/>
      <c r="D46" s="18"/>
      <c r="E46" s="22">
        <v>0</v>
      </c>
      <c r="F46" s="22">
        <v>0</v>
      </c>
    </row>
    <row r="47" spans="1:6" x14ac:dyDescent="0.25">
      <c r="A47" s="3" t="s">
        <v>83</v>
      </c>
      <c r="B47" s="4">
        <f>B9+B17+B25+B31+B37+B38+B41</f>
        <v>11415546.889999999</v>
      </c>
      <c r="C47" s="4">
        <f>C9+C17+C25+C31+C37+C38+C41</f>
        <v>29848708.539999999</v>
      </c>
      <c r="D47" s="2" t="s">
        <v>84</v>
      </c>
      <c r="E47" s="4">
        <f>E9+E19+E23+E26+E27+E31+E38+E42</f>
        <v>24137586.780000001</v>
      </c>
      <c r="F47" s="4">
        <f>F9+F19+F23+F26+F27+F31+F38+F42</f>
        <v>21598408.850000001</v>
      </c>
    </row>
    <row r="48" spans="1:6" x14ac:dyDescent="0.25">
      <c r="A48" s="18"/>
      <c r="B48" s="22"/>
      <c r="C48" s="22"/>
      <c r="D48" s="18"/>
      <c r="E48" s="22"/>
      <c r="F48" s="22"/>
    </row>
    <row r="49" spans="1:7" x14ac:dyDescent="0.25">
      <c r="A49" s="2" t="s">
        <v>85</v>
      </c>
      <c r="B49" s="22"/>
      <c r="C49" s="22"/>
      <c r="D49" s="2" t="s">
        <v>86</v>
      </c>
      <c r="E49" s="75"/>
      <c r="F49" s="75"/>
    </row>
    <row r="50" spans="1:7" x14ac:dyDescent="0.25">
      <c r="A50" s="19" t="s">
        <v>87</v>
      </c>
      <c r="B50" s="20">
        <v>0</v>
      </c>
      <c r="C50" s="20">
        <v>0</v>
      </c>
      <c r="D50" s="19" t="s">
        <v>88</v>
      </c>
      <c r="E50" s="76">
        <v>0</v>
      </c>
      <c r="F50" s="76">
        <v>0</v>
      </c>
    </row>
    <row r="51" spans="1:7" x14ac:dyDescent="0.25">
      <c r="A51" s="19" t="s">
        <v>89</v>
      </c>
      <c r="B51" s="20">
        <v>0</v>
      </c>
      <c r="C51" s="20">
        <v>0</v>
      </c>
      <c r="D51" s="19" t="s">
        <v>90</v>
      </c>
      <c r="E51" s="76">
        <v>0</v>
      </c>
      <c r="F51" s="76">
        <v>0</v>
      </c>
    </row>
    <row r="52" spans="1:7" x14ac:dyDescent="0.25">
      <c r="A52" s="19" t="s">
        <v>91</v>
      </c>
      <c r="B52" s="20">
        <v>319452898.45999998</v>
      </c>
      <c r="C52" s="20">
        <v>200004961.61000001</v>
      </c>
      <c r="D52" s="19" t="s">
        <v>92</v>
      </c>
      <c r="E52" s="76">
        <v>3208182.82</v>
      </c>
      <c r="F52" s="76">
        <v>18312274.18</v>
      </c>
      <c r="G52" s="74"/>
    </row>
    <row r="53" spans="1:7" x14ac:dyDescent="0.25">
      <c r="A53" s="19" t="s">
        <v>93</v>
      </c>
      <c r="B53" s="20">
        <v>95391055.909999996</v>
      </c>
      <c r="C53" s="20">
        <v>95007232.409999996</v>
      </c>
      <c r="D53" s="19" t="s">
        <v>94</v>
      </c>
      <c r="E53" s="76">
        <v>0</v>
      </c>
      <c r="F53" s="76">
        <v>0</v>
      </c>
    </row>
    <row r="54" spans="1:7" x14ac:dyDescent="0.25">
      <c r="A54" s="19" t="s">
        <v>95</v>
      </c>
      <c r="B54" s="20">
        <v>1992341.23</v>
      </c>
      <c r="C54" s="20">
        <v>1992341.23</v>
      </c>
      <c r="D54" s="19" t="s">
        <v>96</v>
      </c>
      <c r="E54" s="76">
        <v>0</v>
      </c>
      <c r="F54" s="76">
        <v>0</v>
      </c>
    </row>
    <row r="55" spans="1:7" x14ac:dyDescent="0.25">
      <c r="A55" s="19" t="s">
        <v>97</v>
      </c>
      <c r="B55" s="20">
        <v>-59857334.75</v>
      </c>
      <c r="C55" s="20">
        <v>-53826124.719999999</v>
      </c>
      <c r="D55" s="23" t="s">
        <v>98</v>
      </c>
      <c r="E55" s="76">
        <v>0</v>
      </c>
      <c r="F55" s="76">
        <v>0</v>
      </c>
    </row>
    <row r="56" spans="1:7" x14ac:dyDescent="0.25">
      <c r="A56" s="19" t="s">
        <v>99</v>
      </c>
      <c r="B56" s="20">
        <v>8724839.8499999996</v>
      </c>
      <c r="C56" s="20">
        <v>8724839.8499999996</v>
      </c>
      <c r="D56" s="18"/>
      <c r="E56" s="75"/>
      <c r="F56" s="75"/>
    </row>
    <row r="57" spans="1:7" x14ac:dyDescent="0.25">
      <c r="A57" s="19" t="s">
        <v>100</v>
      </c>
      <c r="B57" s="20">
        <v>0</v>
      </c>
      <c r="C57" s="20">
        <v>0</v>
      </c>
      <c r="D57" s="2" t="s">
        <v>101</v>
      </c>
      <c r="E57" s="4">
        <f>SUM(E50:E55)</f>
        <v>3208182.82</v>
      </c>
      <c r="F57" s="4">
        <f>SUM(F50:F55)</f>
        <v>18312274.18</v>
      </c>
    </row>
    <row r="58" spans="1:7" x14ac:dyDescent="0.25">
      <c r="A58" s="19" t="s">
        <v>102</v>
      </c>
      <c r="B58" s="20">
        <v>0</v>
      </c>
      <c r="C58" s="20">
        <v>0</v>
      </c>
      <c r="D58" s="18"/>
      <c r="E58" s="22"/>
      <c r="F58" s="22"/>
    </row>
    <row r="59" spans="1:7" x14ac:dyDescent="0.25">
      <c r="A59" s="18"/>
      <c r="B59" s="22"/>
      <c r="C59" s="22"/>
      <c r="D59" s="2" t="s">
        <v>103</v>
      </c>
      <c r="E59" s="4">
        <f>E47+E57</f>
        <v>27345769.600000001</v>
      </c>
      <c r="F59" s="4">
        <f>F47+F57</f>
        <v>39910683.030000001</v>
      </c>
    </row>
    <row r="60" spans="1:7" x14ac:dyDescent="0.25">
      <c r="A60" s="3" t="s">
        <v>104</v>
      </c>
      <c r="B60" s="4">
        <f>SUM(B50:B58)</f>
        <v>365703800.70000005</v>
      </c>
      <c r="C60" s="4">
        <f>SUM(C50:C58)</f>
        <v>251903250.38</v>
      </c>
      <c r="D60" s="18"/>
      <c r="E60" s="22"/>
      <c r="F60" s="22"/>
    </row>
    <row r="61" spans="1:7" x14ac:dyDescent="0.25">
      <c r="A61" s="18"/>
      <c r="B61" s="22"/>
      <c r="C61" s="22"/>
      <c r="D61" s="24" t="s">
        <v>105</v>
      </c>
      <c r="E61" s="22"/>
      <c r="F61" s="22"/>
    </row>
    <row r="62" spans="1:7" x14ac:dyDescent="0.25">
      <c r="A62" s="3" t="s">
        <v>106</v>
      </c>
      <c r="B62" s="4">
        <f>SUM(B47+B60)</f>
        <v>377119347.59000003</v>
      </c>
      <c r="C62" s="4">
        <f>SUM(C47+C60)</f>
        <v>281751958.92000002</v>
      </c>
      <c r="D62" s="18"/>
      <c r="E62" s="22"/>
      <c r="F62" s="22"/>
    </row>
    <row r="63" spans="1:7" x14ac:dyDescent="0.25">
      <c r="A63" s="18"/>
      <c r="B63" s="18"/>
      <c r="C63" s="18"/>
      <c r="D63" s="25" t="s">
        <v>107</v>
      </c>
      <c r="E63" s="20">
        <f>SUM(E64:E66)</f>
        <v>1097110.4300000002</v>
      </c>
      <c r="F63" s="20">
        <f>SUM(F64:F66)</f>
        <v>1097110.4300000002</v>
      </c>
    </row>
    <row r="64" spans="1:7" x14ac:dyDescent="0.25">
      <c r="A64" s="18"/>
      <c r="B64" s="18"/>
      <c r="C64" s="18"/>
      <c r="D64" s="19" t="s">
        <v>108</v>
      </c>
      <c r="E64" s="20">
        <v>-869567.44</v>
      </c>
      <c r="F64" s="20">
        <v>-869567.44</v>
      </c>
    </row>
    <row r="65" spans="1:6" x14ac:dyDescent="0.25">
      <c r="A65" s="18"/>
      <c r="B65" s="18"/>
      <c r="C65" s="18"/>
      <c r="D65" s="23" t="s">
        <v>109</v>
      </c>
      <c r="E65" s="20">
        <v>1966677.87</v>
      </c>
      <c r="F65" s="20">
        <v>1966677.87</v>
      </c>
    </row>
    <row r="66" spans="1:6" x14ac:dyDescent="0.25">
      <c r="A66" s="18"/>
      <c r="B66" s="18"/>
      <c r="C66" s="18"/>
      <c r="D66" s="19" t="s">
        <v>110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111</v>
      </c>
      <c r="E68" s="20">
        <f>SUM(E69:E73)</f>
        <v>348676467.56</v>
      </c>
      <c r="F68" s="20">
        <f>SUM(F69:F73)</f>
        <v>240744165.46000001</v>
      </c>
    </row>
    <row r="69" spans="1:6" x14ac:dyDescent="0.25">
      <c r="A69" s="26"/>
      <c r="B69" s="18"/>
      <c r="C69" s="18"/>
      <c r="D69" s="19" t="s">
        <v>112</v>
      </c>
      <c r="E69" s="20">
        <v>108364700.87</v>
      </c>
      <c r="F69" s="20">
        <v>87125997.920000002</v>
      </c>
    </row>
    <row r="70" spans="1:6" x14ac:dyDescent="0.25">
      <c r="A70" s="26"/>
      <c r="B70" s="18"/>
      <c r="C70" s="18"/>
      <c r="D70" s="19" t="s">
        <v>113</v>
      </c>
      <c r="E70" s="20">
        <v>246172566.84999999</v>
      </c>
      <c r="F70" s="20">
        <v>159478967.69999999</v>
      </c>
    </row>
    <row r="71" spans="1:6" x14ac:dyDescent="0.25">
      <c r="A71" s="26"/>
      <c r="B71" s="18"/>
      <c r="C71" s="18"/>
      <c r="D71" s="19" t="s">
        <v>114</v>
      </c>
      <c r="E71" s="20">
        <v>-5860800.1600000001</v>
      </c>
      <c r="F71" s="20">
        <v>-5860800.1600000001</v>
      </c>
    </row>
    <row r="72" spans="1:6" x14ac:dyDescent="0.25">
      <c r="A72" s="26"/>
      <c r="B72" s="18"/>
      <c r="C72" s="18"/>
      <c r="D72" s="19" t="s">
        <v>115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116</v>
      </c>
      <c r="E73" s="20">
        <v>0</v>
      </c>
      <c r="F73" s="20">
        <v>0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117</v>
      </c>
      <c r="E75" s="20">
        <f>SUM(E76:E77)</f>
        <v>0</v>
      </c>
      <c r="F75" s="20">
        <f>SUM(F76:F77)</f>
        <v>0</v>
      </c>
    </row>
    <row r="76" spans="1:6" x14ac:dyDescent="0.25">
      <c r="A76" s="26"/>
      <c r="B76" s="18"/>
      <c r="C76" s="18"/>
      <c r="D76" s="19" t="s">
        <v>118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119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120</v>
      </c>
      <c r="E79" s="4">
        <f>E63+E68+E75</f>
        <v>349773577.99000001</v>
      </c>
      <c r="F79" s="4">
        <f>F63+F68+F75</f>
        <v>241841275.89000002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121</v>
      </c>
      <c r="E81" s="4">
        <f>E59+E79</f>
        <v>377119347.59000003</v>
      </c>
      <c r="F81" s="4">
        <f>F59+F79</f>
        <v>281751958.92000002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50:F81 E9:F45 B9:C62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8:F49 B48:C49 B46:C46 B59:C59 E56:F56 E67:F67 E74:F74 E60:F62 B61:C61 E58:F58 E77:F78 E76 E80:F8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3" t="s">
        <v>134</v>
      </c>
      <c r="B1" s="83"/>
      <c r="C1" s="83"/>
      <c r="D1" s="83"/>
      <c r="E1" s="83"/>
      <c r="F1" s="83"/>
      <c r="G1" s="83"/>
    </row>
    <row r="2" spans="1:7" x14ac:dyDescent="0.25">
      <c r="A2" s="63" t="str">
        <f>'Formato 1'!A2</f>
        <v>Municipio de Yuriria</v>
      </c>
      <c r="B2" s="64"/>
      <c r="C2" s="64"/>
      <c r="D2" s="64"/>
      <c r="E2" s="64"/>
      <c r="F2" s="64"/>
      <c r="G2" s="65"/>
    </row>
    <row r="3" spans="1:7" x14ac:dyDescent="0.25">
      <c r="A3" s="66" t="s">
        <v>135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136</v>
      </c>
      <c r="B5" s="67"/>
      <c r="C5" s="67"/>
      <c r="D5" s="67"/>
      <c r="E5" s="67"/>
      <c r="F5" s="67"/>
      <c r="G5" s="68"/>
    </row>
    <row r="6" spans="1:7" x14ac:dyDescent="0.25">
      <c r="A6" s="81" t="s">
        <v>137</v>
      </c>
      <c r="B6" s="9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43" t="s">
        <v>138</v>
      </c>
      <c r="C7" s="82"/>
      <c r="D7" s="82"/>
      <c r="E7" s="82"/>
      <c r="F7" s="82"/>
      <c r="G7" s="82"/>
    </row>
    <row r="8" spans="1:7" ht="30" x14ac:dyDescent="0.25">
      <c r="A8" s="44" t="s">
        <v>139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145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129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149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150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132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152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4" t="s">
        <v>153</v>
      </c>
      <c r="B1" s="84"/>
      <c r="C1" s="84"/>
      <c r="D1" s="84"/>
      <c r="E1" s="84"/>
      <c r="F1" s="84"/>
      <c r="G1" s="84"/>
    </row>
    <row r="2" spans="1:7" x14ac:dyDescent="0.25">
      <c r="A2" s="63" t="str">
        <f>'Formato 1'!A2</f>
        <v>Municipio de Yuriria</v>
      </c>
      <c r="B2" s="64"/>
      <c r="C2" s="64"/>
      <c r="D2" s="64"/>
      <c r="E2" s="64"/>
      <c r="F2" s="64"/>
      <c r="G2" s="65"/>
    </row>
    <row r="3" spans="1:7" x14ac:dyDescent="0.25">
      <c r="A3" s="52" t="s">
        <v>154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136</v>
      </c>
      <c r="B5" s="53"/>
      <c r="C5" s="53"/>
      <c r="D5" s="53"/>
      <c r="E5" s="53"/>
      <c r="F5" s="53"/>
      <c r="G5" s="54"/>
    </row>
    <row r="6" spans="1:7" x14ac:dyDescent="0.25">
      <c r="A6" s="85" t="s">
        <v>155</v>
      </c>
      <c r="B6" s="9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10" t="s">
        <v>138</v>
      </c>
      <c r="C7" s="82"/>
      <c r="D7" s="82"/>
      <c r="E7" s="82"/>
      <c r="F7" s="82"/>
      <c r="G7" s="82"/>
    </row>
    <row r="8" spans="1:7" x14ac:dyDescent="0.25">
      <c r="A8" s="7" t="s">
        <v>156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159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166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168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4" t="s">
        <v>169</v>
      </c>
      <c r="B1" s="84"/>
      <c r="C1" s="84"/>
      <c r="D1" s="84"/>
      <c r="E1" s="84"/>
      <c r="F1" s="84"/>
      <c r="G1" s="84"/>
    </row>
    <row r="2" spans="1:7" x14ac:dyDescent="0.25">
      <c r="A2" s="63" t="str">
        <f>'Formato 1'!A2</f>
        <v>Municipio de Yuriria</v>
      </c>
      <c r="B2" s="64"/>
      <c r="C2" s="64"/>
      <c r="D2" s="64"/>
      <c r="E2" s="64"/>
      <c r="F2" s="64"/>
      <c r="G2" s="65"/>
    </row>
    <row r="3" spans="1:7" x14ac:dyDescent="0.25">
      <c r="A3" s="52" t="s">
        <v>170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8" t="s">
        <v>137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9">
        <f>+F5+1</f>
        <v>2022</v>
      </c>
    </row>
    <row r="6" spans="1:7" ht="32.25" x14ac:dyDescent="0.25">
      <c r="A6" s="80"/>
      <c r="B6" s="90"/>
      <c r="C6" s="90"/>
      <c r="D6" s="90"/>
      <c r="E6" s="90"/>
      <c r="F6" s="90"/>
      <c r="G6" s="10" t="s">
        <v>171</v>
      </c>
    </row>
    <row r="7" spans="1:7" x14ac:dyDescent="0.25">
      <c r="A7" s="35" t="s">
        <v>139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178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179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182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145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149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189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132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191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7" t="s">
        <v>192</v>
      </c>
      <c r="B39" s="87"/>
      <c r="C39" s="87"/>
      <c r="D39" s="87"/>
      <c r="E39" s="87"/>
      <c r="F39" s="87"/>
      <c r="G39" s="87"/>
    </row>
    <row r="40" spans="1:7" x14ac:dyDescent="0.25">
      <c r="A40" s="87" t="s">
        <v>193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4" t="s">
        <v>194</v>
      </c>
      <c r="B1" s="84"/>
      <c r="C1" s="84"/>
      <c r="D1" s="84"/>
      <c r="E1" s="84"/>
      <c r="F1" s="84"/>
      <c r="G1" s="84"/>
    </row>
    <row r="2" spans="1:7" x14ac:dyDescent="0.25">
      <c r="A2" s="63" t="str">
        <f>'Formato 1'!A2</f>
        <v>Municipio de Yuriria</v>
      </c>
      <c r="B2" s="64"/>
      <c r="C2" s="64"/>
      <c r="D2" s="64"/>
      <c r="E2" s="64"/>
      <c r="F2" s="64"/>
      <c r="G2" s="65"/>
    </row>
    <row r="3" spans="1:7" x14ac:dyDescent="0.25">
      <c r="A3" s="52" t="s">
        <v>195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91" t="s">
        <v>155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9">
        <v>2022</v>
      </c>
    </row>
    <row r="6" spans="1:7" ht="48.75" customHeight="1" x14ac:dyDescent="0.25">
      <c r="A6" s="92"/>
      <c r="B6" s="90"/>
      <c r="C6" s="90"/>
      <c r="D6" s="90"/>
      <c r="E6" s="90"/>
      <c r="F6" s="90"/>
      <c r="G6" s="10" t="s">
        <v>196</v>
      </c>
    </row>
    <row r="7" spans="1:7" x14ac:dyDescent="0.25">
      <c r="A7" s="7" t="s">
        <v>156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158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166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158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7" t="s">
        <v>192</v>
      </c>
      <c r="B32" s="87"/>
      <c r="C32" s="87"/>
      <c r="D32" s="87"/>
      <c r="E32" s="87"/>
      <c r="F32" s="87"/>
      <c r="G32" s="87"/>
    </row>
    <row r="33" spans="1:7" x14ac:dyDescent="0.25">
      <c r="A33" s="87" t="s">
        <v>193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3" t="s">
        <v>198</v>
      </c>
      <c r="B1" s="93"/>
      <c r="C1" s="93"/>
      <c r="D1" s="93"/>
      <c r="E1" s="93"/>
      <c r="F1" s="93"/>
    </row>
    <row r="2" spans="1:6" ht="20.100000000000001" customHeight="1" x14ac:dyDescent="0.25">
      <c r="A2" s="49" t="str">
        <f>'Formato 1'!A2</f>
        <v>Municipio de Yuriria</v>
      </c>
      <c r="B2" s="69"/>
      <c r="C2" s="69"/>
      <c r="D2" s="69"/>
      <c r="E2" s="69"/>
      <c r="F2" s="70"/>
    </row>
    <row r="3" spans="1:6" ht="29.25" customHeight="1" x14ac:dyDescent="0.25">
      <c r="A3" s="71" t="s">
        <v>199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200</v>
      </c>
      <c r="C4" s="59" t="s">
        <v>201</v>
      </c>
      <c r="D4" s="59" t="s">
        <v>202</v>
      </c>
      <c r="E4" s="59" t="s">
        <v>203</v>
      </c>
      <c r="F4" s="59" t="s">
        <v>204</v>
      </c>
    </row>
    <row r="5" spans="1:6" ht="12.75" customHeight="1" x14ac:dyDescent="0.25">
      <c r="A5" s="6" t="s">
        <v>205</v>
      </c>
      <c r="B5" s="26"/>
      <c r="C5" s="26"/>
      <c r="D5" s="26"/>
      <c r="E5" s="26"/>
      <c r="F5" s="26"/>
    </row>
    <row r="6" spans="1:6" ht="30" x14ac:dyDescent="0.25">
      <c r="A6" s="32" t="s">
        <v>206</v>
      </c>
      <c r="B6" s="33"/>
      <c r="C6" s="33"/>
      <c r="D6" s="33"/>
      <c r="E6" s="33"/>
      <c r="F6" s="33"/>
    </row>
    <row r="7" spans="1:6" ht="15" x14ac:dyDescent="0.25">
      <c r="A7" s="32" t="s">
        <v>207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208</v>
      </c>
      <c r="B9" s="18"/>
      <c r="C9" s="18"/>
      <c r="D9" s="18"/>
      <c r="E9" s="18"/>
      <c r="F9" s="18"/>
    </row>
    <row r="10" spans="1:6" ht="15" x14ac:dyDescent="0.25">
      <c r="A10" s="32" t="s">
        <v>209</v>
      </c>
      <c r="B10" s="33"/>
      <c r="C10" s="33"/>
      <c r="D10" s="33"/>
      <c r="E10" s="33"/>
      <c r="F10" s="33"/>
    </row>
    <row r="11" spans="1:6" ht="15" x14ac:dyDescent="0.25">
      <c r="A11" s="48" t="s">
        <v>210</v>
      </c>
      <c r="B11" s="33"/>
      <c r="C11" s="33"/>
      <c r="D11" s="33"/>
      <c r="E11" s="33"/>
      <c r="F11" s="33"/>
    </row>
    <row r="12" spans="1:6" ht="15" x14ac:dyDescent="0.25">
      <c r="A12" s="48" t="s">
        <v>211</v>
      </c>
      <c r="B12" s="33"/>
      <c r="C12" s="33"/>
      <c r="D12" s="33"/>
      <c r="E12" s="33"/>
      <c r="F12" s="33"/>
    </row>
    <row r="13" spans="1:6" ht="15" x14ac:dyDescent="0.25">
      <c r="A13" s="48" t="s">
        <v>212</v>
      </c>
      <c r="B13" s="33"/>
      <c r="C13" s="33"/>
      <c r="D13" s="33"/>
      <c r="E13" s="33"/>
      <c r="F13" s="33"/>
    </row>
    <row r="14" spans="1:6" ht="15" x14ac:dyDescent="0.25">
      <c r="A14" s="32" t="s">
        <v>213</v>
      </c>
      <c r="B14" s="33"/>
      <c r="C14" s="33"/>
      <c r="D14" s="33"/>
      <c r="E14" s="33"/>
      <c r="F14" s="33"/>
    </row>
    <row r="15" spans="1:6" ht="15" x14ac:dyDescent="0.25">
      <c r="A15" s="48" t="s">
        <v>210</v>
      </c>
      <c r="B15" s="33"/>
      <c r="C15" s="33"/>
      <c r="D15" s="33"/>
      <c r="E15" s="33"/>
      <c r="F15" s="33"/>
    </row>
    <row r="16" spans="1:6" ht="15" x14ac:dyDescent="0.25">
      <c r="A16" s="48" t="s">
        <v>211</v>
      </c>
      <c r="B16" s="33"/>
      <c r="C16" s="33"/>
      <c r="D16" s="33"/>
      <c r="E16" s="33"/>
      <c r="F16" s="33"/>
    </row>
    <row r="17" spans="1:6" ht="15" x14ac:dyDescent="0.25">
      <c r="A17" s="48" t="s">
        <v>212</v>
      </c>
      <c r="B17" s="33"/>
      <c r="C17" s="33"/>
      <c r="D17" s="33"/>
      <c r="E17" s="33"/>
      <c r="F17" s="33"/>
    </row>
    <row r="18" spans="1:6" ht="15" x14ac:dyDescent="0.25">
      <c r="A18" s="32" t="s">
        <v>214</v>
      </c>
      <c r="B18" s="60"/>
      <c r="C18" s="33"/>
      <c r="D18" s="33"/>
      <c r="E18" s="33"/>
      <c r="F18" s="33"/>
    </row>
    <row r="19" spans="1:6" ht="15" x14ac:dyDescent="0.25">
      <c r="A19" s="32" t="s">
        <v>215</v>
      </c>
      <c r="B19" s="33"/>
      <c r="C19" s="33"/>
      <c r="D19" s="33"/>
      <c r="E19" s="33"/>
      <c r="F19" s="33"/>
    </row>
    <row r="20" spans="1:6" ht="30" x14ac:dyDescent="0.25">
      <c r="A20" s="32" t="s">
        <v>216</v>
      </c>
      <c r="B20" s="61"/>
      <c r="C20" s="61"/>
      <c r="D20" s="61"/>
      <c r="E20" s="61"/>
      <c r="F20" s="61"/>
    </row>
    <row r="21" spans="1:6" ht="30" x14ac:dyDescent="0.25">
      <c r="A21" s="32" t="s">
        <v>217</v>
      </c>
      <c r="B21" s="61"/>
      <c r="C21" s="61"/>
      <c r="D21" s="61"/>
      <c r="E21" s="61"/>
      <c r="F21" s="61"/>
    </row>
    <row r="22" spans="1:6" ht="30" x14ac:dyDescent="0.25">
      <c r="A22" s="32" t="s">
        <v>218</v>
      </c>
      <c r="B22" s="61"/>
      <c r="C22" s="61"/>
      <c r="D22" s="61"/>
      <c r="E22" s="61"/>
      <c r="F22" s="61"/>
    </row>
    <row r="23" spans="1:6" ht="15" x14ac:dyDescent="0.25">
      <c r="A23" s="32" t="s">
        <v>219</v>
      </c>
      <c r="B23" s="61"/>
      <c r="C23" s="61"/>
      <c r="D23" s="61"/>
      <c r="E23" s="61"/>
      <c r="F23" s="61"/>
    </row>
    <row r="24" spans="1:6" ht="15" x14ac:dyDescent="0.25">
      <c r="A24" s="32" t="s">
        <v>220</v>
      </c>
      <c r="B24" s="62"/>
      <c r="C24" s="33"/>
      <c r="D24" s="33"/>
      <c r="E24" s="33"/>
      <c r="F24" s="33"/>
    </row>
    <row r="25" spans="1:6" ht="15" x14ac:dyDescent="0.25">
      <c r="A25" s="32" t="s">
        <v>221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222</v>
      </c>
      <c r="B27" s="18"/>
      <c r="C27" s="18"/>
      <c r="D27" s="18"/>
      <c r="E27" s="18"/>
      <c r="F27" s="18"/>
    </row>
    <row r="28" spans="1:6" ht="15" x14ac:dyDescent="0.25">
      <c r="A28" s="32" t="s">
        <v>223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224</v>
      </c>
      <c r="B30" s="18"/>
      <c r="C30" s="18"/>
      <c r="D30" s="18"/>
      <c r="E30" s="18"/>
      <c r="F30" s="18"/>
    </row>
    <row r="31" spans="1:6" ht="15" x14ac:dyDescent="0.25">
      <c r="A31" s="32" t="s">
        <v>209</v>
      </c>
      <c r="B31" s="33"/>
      <c r="C31" s="33"/>
      <c r="D31" s="33"/>
      <c r="E31" s="33"/>
      <c r="F31" s="33"/>
    </row>
    <row r="32" spans="1:6" ht="15" x14ac:dyDescent="0.25">
      <c r="A32" s="32" t="s">
        <v>213</v>
      </c>
      <c r="B32" s="33"/>
      <c r="C32" s="33"/>
      <c r="D32" s="33"/>
      <c r="E32" s="33"/>
      <c r="F32" s="33"/>
    </row>
    <row r="33" spans="1:6" ht="15" x14ac:dyDescent="0.25">
      <c r="A33" s="32" t="s">
        <v>225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226</v>
      </c>
      <c r="B35" s="18"/>
      <c r="C35" s="18"/>
      <c r="D35" s="18"/>
      <c r="E35" s="18"/>
      <c r="F35" s="18"/>
    </row>
    <row r="36" spans="1:6" ht="15" x14ac:dyDescent="0.25">
      <c r="A36" s="32" t="s">
        <v>227</v>
      </c>
      <c r="B36" s="33"/>
      <c r="C36" s="33"/>
      <c r="D36" s="33"/>
      <c r="E36" s="33"/>
      <c r="F36" s="33"/>
    </row>
    <row r="37" spans="1:6" ht="15" x14ac:dyDescent="0.25">
      <c r="A37" s="32" t="s">
        <v>228</v>
      </c>
      <c r="B37" s="33"/>
      <c r="C37" s="33"/>
      <c r="D37" s="33"/>
      <c r="E37" s="33"/>
      <c r="F37" s="33"/>
    </row>
    <row r="38" spans="1:6" ht="15" x14ac:dyDescent="0.25">
      <c r="A38" s="32" t="s">
        <v>229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230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231</v>
      </c>
      <c r="B42" s="18"/>
      <c r="C42" s="18"/>
      <c r="D42" s="18"/>
      <c r="E42" s="18"/>
      <c r="F42" s="18"/>
    </row>
    <row r="43" spans="1:6" ht="15" x14ac:dyDescent="0.25">
      <c r="A43" s="32" t="s">
        <v>232</v>
      </c>
      <c r="B43" s="33"/>
      <c r="C43" s="33"/>
      <c r="D43" s="33"/>
      <c r="E43" s="33"/>
      <c r="F43" s="33"/>
    </row>
    <row r="44" spans="1:6" ht="15" x14ac:dyDescent="0.25">
      <c r="A44" s="32" t="s">
        <v>233</v>
      </c>
      <c r="B44" s="33"/>
      <c r="C44" s="33"/>
      <c r="D44" s="33"/>
      <c r="E44" s="33"/>
      <c r="F44" s="33"/>
    </row>
    <row r="45" spans="1:6" ht="15" x14ac:dyDescent="0.25">
      <c r="A45" s="32" t="s">
        <v>234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235</v>
      </c>
      <c r="B47" s="18"/>
      <c r="C47" s="18"/>
      <c r="D47" s="18"/>
      <c r="E47" s="18"/>
      <c r="F47" s="18"/>
    </row>
    <row r="48" spans="1:6" ht="15" x14ac:dyDescent="0.25">
      <c r="A48" s="32" t="s">
        <v>233</v>
      </c>
      <c r="B48" s="61"/>
      <c r="C48" s="61"/>
      <c r="D48" s="61"/>
      <c r="E48" s="61"/>
      <c r="F48" s="61"/>
    </row>
    <row r="49" spans="1:6" ht="15" x14ac:dyDescent="0.25">
      <c r="A49" s="32" t="s">
        <v>234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236</v>
      </c>
      <c r="B51" s="18"/>
      <c r="C51" s="18"/>
      <c r="D51" s="18"/>
      <c r="E51" s="18"/>
      <c r="F51" s="18"/>
    </row>
    <row r="52" spans="1:6" ht="15" x14ac:dyDescent="0.25">
      <c r="A52" s="32" t="s">
        <v>233</v>
      </c>
      <c r="B52" s="33"/>
      <c r="C52" s="33"/>
      <c r="D52" s="33"/>
      <c r="E52" s="33"/>
      <c r="F52" s="33"/>
    </row>
    <row r="53" spans="1:6" ht="15" x14ac:dyDescent="0.25">
      <c r="A53" s="32" t="s">
        <v>234</v>
      </c>
      <c r="B53" s="33"/>
      <c r="C53" s="33"/>
      <c r="D53" s="33"/>
      <c r="E53" s="33"/>
      <c r="F53" s="33"/>
    </row>
    <row r="54" spans="1:6" ht="15" x14ac:dyDescent="0.25">
      <c r="A54" s="32" t="s">
        <v>237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238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239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241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242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244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2025-02-17T01:53:10Z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